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apcdeloitte-my.sharepoint.com/personal/vaikhare_deloitte_com/Documents/Documents/Vaibhav Khare/0 Projects/1. Ongoing/MEPU Mauritius/1. Work/2. Phase 2/Draft Guidelines Report/"/>
    </mc:Choice>
  </mc:AlternateContent>
  <xr:revisionPtr revIDLastSave="352" documentId="13_ncr:1_{6EEF56D2-D606-471F-B195-40B1F67BB676}" xr6:coauthVersionLast="47" xr6:coauthVersionMax="47" xr10:uidLastSave="{8D18DEAC-7318-466B-93C9-CC09F48B7E79}"/>
  <bookViews>
    <workbookView xWindow="-108" yWindow="-108" windowWidth="23256" windowHeight="12456" xr2:uid="{00000000-000D-0000-FFFF-FFFF00000000}"/>
  </bookViews>
  <sheets>
    <sheet name="Calculator" sheetId="1" r:id="rId1"/>
    <sheet name="Taxonomy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C17" i="1"/>
  <c r="D14" i="1"/>
  <c r="D13" i="1"/>
  <c r="C13" i="1"/>
  <c r="D11" i="1"/>
  <c r="D18" i="1"/>
  <c r="D9" i="1"/>
  <c r="C9" i="1"/>
  <c r="C7" i="1"/>
  <c r="C10" i="1" s="1"/>
  <c r="D7" i="1"/>
  <c r="D10" i="1" s="1"/>
</calcChain>
</file>

<file path=xl/sharedStrings.xml><?xml version="1.0" encoding="utf-8"?>
<sst xmlns="http://schemas.openxmlformats.org/spreadsheetml/2006/main" count="75" uniqueCount="70">
  <si>
    <t>Simple Payback Calculator</t>
  </si>
  <si>
    <t>Description</t>
  </si>
  <si>
    <t>Unit</t>
  </si>
  <si>
    <t>Type of Equipment</t>
  </si>
  <si>
    <t>-</t>
  </si>
  <si>
    <t>Compact Fluorescent Lamp (CFL)</t>
  </si>
  <si>
    <t>LED</t>
  </si>
  <si>
    <t>Nos.</t>
  </si>
  <si>
    <t>hrs/day</t>
  </si>
  <si>
    <t>kWh/day</t>
  </si>
  <si>
    <t>kWh/year</t>
  </si>
  <si>
    <t>kWh</t>
  </si>
  <si>
    <t>MUR/kWh</t>
  </si>
  <si>
    <t>MUR</t>
  </si>
  <si>
    <t>Years</t>
  </si>
  <si>
    <t>Please select from the drop down</t>
  </si>
  <si>
    <t>Incandescent Bulb</t>
  </si>
  <si>
    <t>Energy-Efficient Ceiling Fan</t>
  </si>
  <si>
    <t>Ceiling Fan</t>
  </si>
  <si>
    <t>Energy-Efficient AC</t>
  </si>
  <si>
    <t>Air-Conditioner (AC)</t>
  </si>
  <si>
    <t>Energy-Efficient Refrigerator</t>
  </si>
  <si>
    <t>Refrigerator</t>
  </si>
  <si>
    <t>Energy-Efficient Water Heater</t>
  </si>
  <si>
    <t>Water Heater</t>
  </si>
  <si>
    <t>Energy-Efficient Television</t>
  </si>
  <si>
    <t>Television</t>
  </si>
  <si>
    <t>Energy-Efficient Washing Machine</t>
  </si>
  <si>
    <t>Washing Machine</t>
  </si>
  <si>
    <t>Energy-Efficient Tumble Dryer</t>
  </si>
  <si>
    <t>Tumble Dryer</t>
  </si>
  <si>
    <t>Energy-Efficient Vaccum Cleaner</t>
  </si>
  <si>
    <t>Vaccum Cleaner</t>
  </si>
  <si>
    <t>Energy-Efficient Toaster</t>
  </si>
  <si>
    <t>Toaster</t>
  </si>
  <si>
    <t>Energy-Efficient Dishwasher</t>
  </si>
  <si>
    <t>Dishwasher</t>
  </si>
  <si>
    <t>Energy-Efficient Electric Iron</t>
  </si>
  <si>
    <t>Electric Iron</t>
  </si>
  <si>
    <t>Energy-Efficient Electric Oven</t>
  </si>
  <si>
    <t>Electric Oven</t>
  </si>
  <si>
    <t>Energy-Efficient Microwave</t>
  </si>
  <si>
    <t>Microwave</t>
  </si>
  <si>
    <t>Energy-Efficient Electric Kettle</t>
  </si>
  <si>
    <t>Electric Kettle</t>
  </si>
  <si>
    <t>Energy-Efficient Other Appliance</t>
  </si>
  <si>
    <t>Other Appliance</t>
  </si>
  <si>
    <t>Days</t>
  </si>
  <si>
    <t>kW</t>
  </si>
  <si>
    <t>Existing System</t>
  </si>
  <si>
    <t>Proposed System</t>
  </si>
  <si>
    <t>User Input</t>
  </si>
  <si>
    <t>System Calculated</t>
  </si>
  <si>
    <t>Power consumption of equipment (A)</t>
  </si>
  <si>
    <t>Quantity (B)</t>
  </si>
  <si>
    <t>Operating hours per day (C)</t>
  </si>
  <si>
    <t>Electricity consumption per day (D)</t>
  </si>
  <si>
    <t>Number of days in operation in a year (E)</t>
  </si>
  <si>
    <t>Operating hours per year (F)</t>
  </si>
  <si>
    <t>Annual electricity consumption (G)</t>
  </si>
  <si>
    <t>Annual savings in consumption (H)</t>
  </si>
  <si>
    <t>Electricity tariff rate (I)</t>
  </si>
  <si>
    <t>Total annual electricity cost (J)</t>
  </si>
  <si>
    <t>Annual cost saving in electricity (K)</t>
  </si>
  <si>
    <t>Simple Payback Period (P)</t>
  </si>
  <si>
    <t>Hrs/year</t>
  </si>
  <si>
    <t>Total Cost of Equipment/System (N)</t>
  </si>
  <si>
    <t>Cost of installation of EE Equipment/system (M)</t>
  </si>
  <si>
    <t>Cost of single equipment/System (L)</t>
  </si>
  <si>
    <t>Ineditable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</si>
</sst>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70" formatCode="_(* #,##0_);_(* \(#,##0\);_(* &quot;-&quot;??_);_(@_)"/>
    <numFmt numFmtId="171" formatCode="_(* #,##0.000_);_(* \(#,##0.0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/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170" fontId="0" fillId="4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4" borderId="1" xfId="0" applyFill="1" applyBorder="1"/>
    <xf numFmtId="171" fontId="0" fillId="4" borderId="1" xfId="1" applyNumberFormat="1" applyFont="1" applyFill="1" applyBorder="1"/>
    <xf numFmtId="170" fontId="0" fillId="4" borderId="1" xfId="1" applyNumberFormat="1" applyFont="1" applyFill="1" applyBorder="1"/>
    <xf numFmtId="170" fontId="0" fillId="5" borderId="1" xfId="1" applyNumberFormat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left" vertical="center"/>
    </xf>
    <xf numFmtId="0" fontId="0" fillId="5" borderId="0" xfId="0" applyFill="1" applyAlignment="1">
      <alignment horizontal="left" vertical="center"/>
    </xf>
    <xf numFmtId="170" fontId="0" fillId="5" borderId="1" xfId="1" applyNumberFormat="1" applyFont="1" applyFill="1" applyBorder="1"/>
    <xf numFmtId="0" fontId="0" fillId="5" borderId="4" xfId="0" applyFill="1" applyBorder="1" applyAlignment="1">
      <alignment horizontal="center" vertical="center"/>
    </xf>
    <xf numFmtId="170" fontId="0" fillId="5" borderId="1" xfId="1" applyNumberFormat="1" applyFont="1" applyFill="1" applyBorder="1" applyAlignment="1">
      <alignment vertical="center"/>
    </xf>
    <xf numFmtId="0" fontId="0" fillId="7" borderId="0" xfId="0" applyFill="1"/>
    <xf numFmtId="0" fontId="0" fillId="7" borderId="1" xfId="0" applyFill="1" applyBorder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" fillId="7" borderId="1" xfId="0" applyFont="1" applyFill="1" applyBorder="1" applyAlignment="1">
      <alignment horizontal="left" vertical="center"/>
    </xf>
    <xf numFmtId="0" fontId="0" fillId="7" borderId="4" xfId="0" applyFill="1" applyBorder="1" applyAlignment="1">
      <alignment horizontal="left" vertical="center"/>
    </xf>
    <xf numFmtId="0" fontId="0" fillId="7" borderId="4" xfId="0" applyFill="1" applyBorder="1" applyAlignment="1">
      <alignment horizontal="center" vertical="center"/>
    </xf>
    <xf numFmtId="170" fontId="0" fillId="7" borderId="1" xfId="1" applyNumberFormat="1" applyFont="1" applyFill="1" applyBorder="1" applyAlignment="1">
      <alignment vertical="center"/>
    </xf>
    <xf numFmtId="0" fontId="4" fillId="7" borderId="2" xfId="0" applyFont="1" applyFill="1" applyBorder="1" applyAlignment="1">
      <alignment horizontal="left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6" borderId="3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zoomScale="130" zoomScaleNormal="130" workbookViewId="0">
      <selection activeCell="E9" sqref="E9"/>
    </sheetView>
  </sheetViews>
  <sheetFormatPr defaultRowHeight="14.4" x14ac:dyDescent="0.3"/>
  <cols>
    <col min="1" max="1" width="42.33203125" style="2" bestFit="1" customWidth="1"/>
    <col min="2" max="2" width="14.6640625" style="1" customWidth="1"/>
    <col min="3" max="3" width="29.6640625" customWidth="1"/>
    <col min="4" max="4" width="30" customWidth="1"/>
    <col min="5" max="5" width="21.33203125" customWidth="1"/>
    <col min="7" max="7" width="19.109375" customWidth="1"/>
  </cols>
  <sheetData>
    <row r="1" spans="1:7" ht="18" x14ac:dyDescent="0.3">
      <c r="A1" s="9" t="s">
        <v>0</v>
      </c>
      <c r="B1" s="9"/>
      <c r="C1" s="9"/>
      <c r="D1" s="9"/>
    </row>
    <row r="2" spans="1:7" ht="19.2" customHeight="1" x14ac:dyDescent="0.3">
      <c r="A2" s="4" t="s">
        <v>1</v>
      </c>
      <c r="B2" s="5" t="s">
        <v>2</v>
      </c>
      <c r="C2" s="5" t="s">
        <v>49</v>
      </c>
      <c r="D2" s="5" t="s">
        <v>50</v>
      </c>
      <c r="F2" s="19"/>
      <c r="G2" s="6" t="s">
        <v>69</v>
      </c>
    </row>
    <row r="3" spans="1:7" ht="19.2" customHeight="1" x14ac:dyDescent="0.3">
      <c r="A3" s="20" t="s">
        <v>3</v>
      </c>
      <c r="B3" s="21" t="s">
        <v>4</v>
      </c>
      <c r="C3" s="10"/>
      <c r="D3" s="10"/>
      <c r="F3" s="14"/>
      <c r="G3" s="6" t="s">
        <v>51</v>
      </c>
    </row>
    <row r="4" spans="1:7" ht="19.2" customHeight="1" x14ac:dyDescent="0.3">
      <c r="A4" s="20" t="s">
        <v>53</v>
      </c>
      <c r="B4" s="21" t="s">
        <v>48</v>
      </c>
      <c r="C4" s="11"/>
      <c r="D4" s="11"/>
      <c r="F4" s="15"/>
      <c r="G4" s="2" t="s">
        <v>52</v>
      </c>
    </row>
    <row r="5" spans="1:7" ht="19.2" customHeight="1" x14ac:dyDescent="0.3">
      <c r="A5" s="20" t="s">
        <v>54</v>
      </c>
      <c r="B5" s="21" t="s">
        <v>7</v>
      </c>
      <c r="C5" s="12"/>
      <c r="D5" s="12"/>
    </row>
    <row r="6" spans="1:7" ht="19.2" customHeight="1" x14ac:dyDescent="0.3">
      <c r="A6" s="20" t="s">
        <v>55</v>
      </c>
      <c r="B6" s="21" t="s">
        <v>8</v>
      </c>
      <c r="C6" s="12"/>
      <c r="D6" s="12"/>
    </row>
    <row r="7" spans="1:7" ht="19.2" customHeight="1" x14ac:dyDescent="0.3">
      <c r="A7" s="20" t="s">
        <v>56</v>
      </c>
      <c r="B7" s="21" t="s">
        <v>9</v>
      </c>
      <c r="C7" s="13">
        <f>C4*C5*C6</f>
        <v>0</v>
      </c>
      <c r="D7" s="13">
        <f>D4*D5*D6</f>
        <v>0</v>
      </c>
    </row>
    <row r="8" spans="1:7" ht="19.2" customHeight="1" x14ac:dyDescent="0.3">
      <c r="A8" s="20" t="s">
        <v>57</v>
      </c>
      <c r="B8" s="21" t="s">
        <v>47</v>
      </c>
      <c r="C8" s="8"/>
      <c r="D8" s="8"/>
    </row>
    <row r="9" spans="1:7" ht="19.2" customHeight="1" x14ac:dyDescent="0.3">
      <c r="A9" s="20" t="s">
        <v>58</v>
      </c>
      <c r="B9" s="22" t="s">
        <v>65</v>
      </c>
      <c r="C9" s="13">
        <f>C6*C8</f>
        <v>0</v>
      </c>
      <c r="D9" s="13">
        <f>D6*D8</f>
        <v>0</v>
      </c>
    </row>
    <row r="10" spans="1:7" ht="19.2" customHeight="1" x14ac:dyDescent="0.3">
      <c r="A10" s="20" t="s">
        <v>59</v>
      </c>
      <c r="B10" s="21" t="s">
        <v>10</v>
      </c>
      <c r="C10" s="16">
        <f>C7*C9</f>
        <v>0</v>
      </c>
      <c r="D10" s="16">
        <f>D7*D9</f>
        <v>0</v>
      </c>
    </row>
    <row r="11" spans="1:7" ht="19.2" customHeight="1" x14ac:dyDescent="0.3">
      <c r="A11" s="20" t="s">
        <v>60</v>
      </c>
      <c r="B11" s="21" t="s">
        <v>11</v>
      </c>
      <c r="C11" s="26"/>
      <c r="D11" s="18">
        <f>C10-D10</f>
        <v>0</v>
      </c>
    </row>
    <row r="12" spans="1:7" ht="19.2" customHeight="1" x14ac:dyDescent="0.3">
      <c r="A12" s="20" t="s">
        <v>61</v>
      </c>
      <c r="B12" s="21" t="s">
        <v>12</v>
      </c>
      <c r="C12" s="12"/>
      <c r="D12" s="12"/>
    </row>
    <row r="13" spans="1:7" ht="19.2" customHeight="1" x14ac:dyDescent="0.3">
      <c r="A13" s="23" t="s">
        <v>62</v>
      </c>
      <c r="B13" s="21" t="s">
        <v>13</v>
      </c>
      <c r="C13" s="16">
        <f>C10*C12</f>
        <v>0</v>
      </c>
      <c r="D13" s="16">
        <f>D10*D12</f>
        <v>0</v>
      </c>
    </row>
    <row r="14" spans="1:7" ht="19.2" customHeight="1" x14ac:dyDescent="0.3">
      <c r="A14" s="20" t="s">
        <v>63</v>
      </c>
      <c r="B14" s="21" t="s">
        <v>13</v>
      </c>
      <c r="C14" s="26"/>
      <c r="D14" s="12">
        <f>C13-D13</f>
        <v>0</v>
      </c>
    </row>
    <row r="15" spans="1:7" ht="19.2" customHeight="1" x14ac:dyDescent="0.3">
      <c r="A15" s="24" t="s">
        <v>68</v>
      </c>
      <c r="B15" s="25" t="s">
        <v>13</v>
      </c>
      <c r="C15" s="12"/>
      <c r="D15" s="12"/>
    </row>
    <row r="16" spans="1:7" ht="19.2" customHeight="1" x14ac:dyDescent="0.3">
      <c r="A16" s="24" t="s">
        <v>67</v>
      </c>
      <c r="B16" s="25" t="s">
        <v>14</v>
      </c>
      <c r="C16" s="12"/>
      <c r="D16" s="12"/>
    </row>
    <row r="17" spans="1:4" ht="19.2" customHeight="1" thickBot="1" x14ac:dyDescent="0.35">
      <c r="A17" s="24" t="s">
        <v>66</v>
      </c>
      <c r="B17" s="25" t="s">
        <v>13</v>
      </c>
      <c r="C17" s="17">
        <f>(C15+C16)*C5</f>
        <v>0</v>
      </c>
      <c r="D17" s="17">
        <f>(D15+D16)*D5</f>
        <v>0</v>
      </c>
    </row>
    <row r="18" spans="1:4" ht="24" customHeight="1" thickBot="1" x14ac:dyDescent="0.35">
      <c r="A18" s="27" t="s">
        <v>64</v>
      </c>
      <c r="B18" s="28" t="s">
        <v>14</v>
      </c>
      <c r="C18" s="29"/>
      <c r="D18" s="30" t="e">
        <f>D17/D14</f>
        <v>#DIV/0!</v>
      </c>
    </row>
    <row r="19" spans="1:4" x14ac:dyDescent="0.3">
      <c r="D19" s="7"/>
    </row>
  </sheetData>
  <mergeCells count="1">
    <mergeCell ref="A1:D1"/>
  </mergeCell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36152369-7D5B-440B-AE93-13B6A3C02048}">
          <x14:formula1>
            <xm:f>Taxonomy!$A$1:$A$18</xm:f>
          </x14:formula1>
          <xm:sqref>C3</xm:sqref>
        </x14:dataValidation>
        <x14:dataValidation type="list" allowBlank="1" showInputMessage="1" showErrorMessage="1" xr:uid="{433C1B6E-CB16-44AE-9891-61FFA72B187E}">
          <x14:formula1>
            <xm:f>Taxonomy!$B$1:$B$17</xm:f>
          </x14:formula1>
          <xm:sqref>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4B448-6C82-4DE6-9E47-8E4EF645A724}">
  <dimension ref="A1:B18"/>
  <sheetViews>
    <sheetView workbookViewId="0">
      <selection activeCell="F13" sqref="F13"/>
    </sheetView>
  </sheetViews>
  <sheetFormatPr defaultRowHeight="14.4" x14ac:dyDescent="0.3"/>
  <cols>
    <col min="1" max="1" width="43.88671875" customWidth="1"/>
    <col min="2" max="2" width="38.33203125" customWidth="1"/>
  </cols>
  <sheetData>
    <row r="1" spans="1:2" x14ac:dyDescent="0.3">
      <c r="A1" s="3" t="s">
        <v>15</v>
      </c>
      <c r="B1" s="3" t="s">
        <v>15</v>
      </c>
    </row>
    <row r="2" spans="1:2" x14ac:dyDescent="0.3">
      <c r="A2" t="s">
        <v>16</v>
      </c>
      <c r="B2" t="s">
        <v>6</v>
      </c>
    </row>
    <row r="3" spans="1:2" x14ac:dyDescent="0.3">
      <c r="A3" t="s">
        <v>5</v>
      </c>
      <c r="B3" t="s">
        <v>17</v>
      </c>
    </row>
    <row r="4" spans="1:2" x14ac:dyDescent="0.3">
      <c r="A4" t="s">
        <v>18</v>
      </c>
      <c r="B4" t="s">
        <v>19</v>
      </c>
    </row>
    <row r="5" spans="1:2" x14ac:dyDescent="0.3">
      <c r="A5" t="s">
        <v>20</v>
      </c>
      <c r="B5" t="s">
        <v>21</v>
      </c>
    </row>
    <row r="6" spans="1:2" x14ac:dyDescent="0.3">
      <c r="A6" t="s">
        <v>22</v>
      </c>
      <c r="B6" t="s">
        <v>23</v>
      </c>
    </row>
    <row r="7" spans="1:2" x14ac:dyDescent="0.3">
      <c r="A7" t="s">
        <v>24</v>
      </c>
      <c r="B7" t="s">
        <v>25</v>
      </c>
    </row>
    <row r="8" spans="1:2" x14ac:dyDescent="0.3">
      <c r="A8" t="s">
        <v>26</v>
      </c>
      <c r="B8" t="s">
        <v>27</v>
      </c>
    </row>
    <row r="9" spans="1:2" x14ac:dyDescent="0.3">
      <c r="A9" t="s">
        <v>28</v>
      </c>
      <c r="B9" t="s">
        <v>29</v>
      </c>
    </row>
    <row r="10" spans="1:2" x14ac:dyDescent="0.3">
      <c r="A10" t="s">
        <v>30</v>
      </c>
      <c r="B10" t="s">
        <v>31</v>
      </c>
    </row>
    <row r="11" spans="1:2" x14ac:dyDescent="0.3">
      <c r="A11" t="s">
        <v>32</v>
      </c>
      <c r="B11" t="s">
        <v>33</v>
      </c>
    </row>
    <row r="12" spans="1:2" x14ac:dyDescent="0.3">
      <c r="A12" t="s">
        <v>34</v>
      </c>
      <c r="B12" t="s">
        <v>35</v>
      </c>
    </row>
    <row r="13" spans="1:2" x14ac:dyDescent="0.3">
      <c r="A13" t="s">
        <v>36</v>
      </c>
      <c r="B13" t="s">
        <v>37</v>
      </c>
    </row>
    <row r="14" spans="1:2" x14ac:dyDescent="0.3">
      <c r="A14" t="s">
        <v>38</v>
      </c>
      <c r="B14" t="s">
        <v>39</v>
      </c>
    </row>
    <row r="15" spans="1:2" x14ac:dyDescent="0.3">
      <c r="A15" t="s">
        <v>40</v>
      </c>
      <c r="B15" t="s">
        <v>41</v>
      </c>
    </row>
    <row r="16" spans="1:2" x14ac:dyDescent="0.3">
      <c r="A16" t="s">
        <v>42</v>
      </c>
      <c r="B16" t="s">
        <v>43</v>
      </c>
    </row>
    <row r="17" spans="1:2" x14ac:dyDescent="0.3">
      <c r="A17" t="s">
        <v>44</v>
      </c>
      <c r="B17" t="s">
        <v>45</v>
      </c>
    </row>
    <row r="18" spans="1:2" x14ac:dyDescent="0.3">
      <c r="A18" t="s">
        <v>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4A9DBE32D0A84E8E8B0E64BB4FD788" ma:contentTypeVersion="0" ma:contentTypeDescription="Create a new document." ma:contentTypeScope="" ma:versionID="900cd7f1d324d1e4b6ce7f6d0c58ffd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547845D-690F-4DBC-80CC-23B6C1643595}"/>
</file>

<file path=customXml/itemProps2.xml><?xml version="1.0" encoding="utf-8"?>
<ds:datastoreItem xmlns:ds="http://schemas.openxmlformats.org/officeDocument/2006/customXml" ds:itemID="{279D7FB0-8787-4EFE-970D-82EE5F83E3C0}"/>
</file>

<file path=customXml/itemProps3.xml><?xml version="1.0" encoding="utf-8"?>
<ds:datastoreItem xmlns:ds="http://schemas.openxmlformats.org/officeDocument/2006/customXml" ds:itemID="{60F83603-CCE1-43BF-B673-B90A295420E0}"/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Taxonomy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Bansal, Sanjeev</dc:creator>
  <cp:keywords/>
  <dc:description/>
  <cp:lastModifiedBy>Khare, Vaibhav</cp:lastModifiedBy>
  <cp:revision/>
  <dcterms:created xsi:type="dcterms:W3CDTF">2015-06-05T18:17:20Z</dcterms:created>
  <dcterms:modified xsi:type="dcterms:W3CDTF">2025-04-06T14:30:03Z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2024-11-29T07:58:18Z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ea477d4c-cbad-4b6d-969b-b68bebc7b7af</vt:lpwstr>
  </property>
  <property fmtid="{D5CDD505-2E9C-101B-9397-08002B2CF9AE}" pid="8" name="MSIP_Label_ea60d57e-af5b-4752-ac57-3e4f28ca11dc_ContentBits">
    <vt:lpwstr>0</vt:lpwstr>
  </property>
  <property fmtid="{D5CDD505-2E9C-101B-9397-08002B2CF9AE}" pid="9" name="ContentTypeId">
    <vt:lpwstr>0x010100384A9DBE32D0A84E8E8B0E64BB4FD788</vt:lpwstr>
  </property>
</Properties>
</file>